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75" windowHeight="118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D37"/>
  <c r="C37"/>
  <c r="D48"/>
  <c r="C48"/>
  <c r="D39" l="1"/>
  <c r="C39"/>
  <c r="D57"/>
  <c r="D53"/>
  <c r="D45"/>
  <c r="D41"/>
  <c r="D32"/>
  <c r="D31" s="1"/>
  <c r="D30" s="1"/>
  <c r="D26"/>
  <c r="D24"/>
  <c r="D21"/>
  <c r="D20" s="1"/>
  <c r="C21"/>
  <c r="C20" s="1"/>
  <c r="C41"/>
  <c r="C32"/>
  <c r="C31" s="1"/>
  <c r="C30" s="1"/>
  <c r="C18"/>
  <c r="C24"/>
  <c r="C26"/>
  <c r="C45"/>
  <c r="C53"/>
  <c r="C57"/>
  <c r="D17" l="1"/>
  <c r="D16" s="1"/>
  <c r="D44"/>
  <c r="D43" s="1"/>
  <c r="C44"/>
  <c r="C43" s="1"/>
  <c r="C17"/>
  <c r="D15" l="1"/>
  <c r="C16"/>
  <c r="C15" s="1"/>
</calcChain>
</file>

<file path=xl/sharedStrings.xml><?xml version="1.0" encoding="utf-8"?>
<sst xmlns="http://schemas.openxmlformats.org/spreadsheetml/2006/main" count="95" uniqueCount="93">
  <si>
    <t>сельского поселения Порецкого района</t>
  </si>
  <si>
    <t>(рублей)</t>
  </si>
  <si>
    <t>Наименование доходов</t>
  </si>
  <si>
    <t>ВСЕГО ДОХОДОВ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</si>
  <si>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</si>
  <si>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</si>
  <si>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</si>
  <si>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</si>
  <si>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</si>
  <si>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Федерации, всего</t>
  </si>
  <si>
    <t>в том числе:</t>
  </si>
  <si>
    <t>Акцизы на нефтепродукты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</si>
  <si>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</si>
  <si>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</si>
  <si>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</si>
  <si>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</si>
  <si>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</si>
  <si>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</si>
  <si>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</si>
  <si>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</si>
  <si>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</si>
  <si>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</si>
  <si>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</si>
  <si>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</si>
  <si>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</si>
  <si>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</si>
  <si>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</si>
  <si>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</si>
  <si>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</si>
  <si>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</si>
  <si>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</si>
  <si>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выполнение передаваемых полномочий субъектов Российской Федерации   </t>
  </si>
  <si>
    <t>Прочие субвенции бюджетам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</si>
  <si>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</si>
  <si>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</si>
  <si>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</si>
  <si>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</si>
  <si>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</si>
  <si>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</si>
  <si>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</si>
  <si>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</si>
  <si>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00010503000010000110</t>
  </si>
  <si>
    <t>00010600000000000000</t>
  </si>
  <si>
    <t>00010601000000000110</t>
  </si>
  <si>
    <t>00010606000000000110</t>
  </si>
  <si>
    <t>00010800000000000000</t>
  </si>
  <si>
    <t>00011100000000000000</t>
  </si>
  <si>
    <t>00011105000000000120</t>
  </si>
  <si>
    <t>00020000000000000000</t>
  </si>
  <si>
    <t>00020200000000000000</t>
  </si>
  <si>
    <t xml:space="preserve">  Код бюджетной классификации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</si>
  <si>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</si>
  <si>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</si>
  <si>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00011700000000000000</t>
  </si>
  <si>
    <t>ПРОЧИЕ НЕНАЛОГОВЫЕ ДОХОДЫ</t>
  </si>
  <si>
    <t>00011705050100000180</t>
  </si>
  <si>
    <t>Прочие неналоговые доходы бюджетов поселений</t>
  </si>
  <si>
    <t>00011105030000000120</t>
  </si>
  <si>
    <t>00011105020000000120</t>
  </si>
  <si>
    <t>00011105010000000120</t>
  </si>
  <si>
    <t>00020220216100000150</t>
  </si>
  <si>
    <t>00020230000000000150</t>
  </si>
  <si>
    <t>00020229999100000150</t>
  </si>
  <si>
    <t>00020220000000000150</t>
  </si>
  <si>
    <t>00020215002100000150</t>
  </si>
  <si>
    <t>00020215001100000150</t>
  </si>
  <si>
    <t>00020210000000000150</t>
  </si>
  <si>
    <t>00020230024100000150</t>
  </si>
  <si>
    <t>Субсидии бюджетам на осуществление дорожной деятельности в отношении автомобильных дорог общего пользова-ния,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</si>
  <si>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00020235118100000150</t>
  </si>
  <si>
    <t>00020239999100000150</t>
  </si>
  <si>
    <t>00020700000000000150</t>
  </si>
  <si>
    <t>00020705020100000150</t>
  </si>
  <si>
    <t>Приложение 5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</si>
  <si>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</si>
  <si>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</si>
  <si>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</si>
  <si>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</si>
  <si>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к решению Собрания депутатов Порецкого</t>
  </si>
  <si>
    <t xml:space="preserve"> Чувашской Республики «О бюджете Порецкого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</si>
  <si>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</si>
  <si>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</si>
  <si>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00020225555000000150</t>
  </si>
  <si>
    <t>Субсидии бюджетам на реализацию программ формирования современной городской среды</t>
  </si>
  <si>
    <t>Сумма на 2023 год</t>
  </si>
  <si>
    <t>00011300000000000000</t>
  </si>
  <si>
    <t>ДОХОДЫ ОТ ОКАЗАНИЯ ПЛАТНЫХ УСЛУГ И КОМПЕНСАЦИИ ЗАТРАТ ГОСУДАРСТВА</t>
  </si>
  <si>
    <t>00011302060000000130</t>
  </si>
  <si>
    <t>Доходы, поступающие в порядке возмещения расходов, понесенных в связи с эксплуатацией имущества</t>
  </si>
  <si>
    <t xml:space="preserve"> сельского поселения на 2022 год и на плановый  </t>
  </si>
  <si>
    <t xml:space="preserve"> период 2023 и 2024 годов»</t>
  </si>
  <si>
    <t xml:space="preserve">Прогнозируемые объемы поступлений доходов в бюджет Порецкого сельского поселения Порецкого района Чувашской Республики на 2023 и 2024 годы 
</t>
  </si>
  <si>
    <t>Сумма на 2024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</si>
</sst>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9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>
      <selection activeCell="D55" sqref="D55"/>
    </sheetView>
  </sheetViews>
  <sheetFormatPr defaultRowHeight="12"/>
  <cols>
    <col min="1" max="1" width="28.83203125" customWidth="1"/>
    <col min="2" max="2" width="47.83203125" customWidth="1"/>
    <col min="3" max="3" width="22.33203125" customWidth="1"/>
    <col min="4" max="4" width="22.6640625" customWidth="1"/>
  </cols>
  <sheetData>
    <row r="1" spans="1:4">
      <c r="C1" s="1"/>
      <c r="D1" s="16" t="s">
        <v>73</v>
      </c>
    </row>
    <row r="2" spans="1:4">
      <c r="C2" s="1"/>
      <c r="D2" s="16" t="s">
        <v>78</v>
      </c>
    </row>
    <row r="3" spans="1:4">
      <c r="C3" s="1"/>
      <c r="D3" s="16" t="s">
        <v>0</v>
      </c>
    </row>
    <row r="4" spans="1:4">
      <c r="C4" s="1"/>
      <c r="D4" s="16" t="s">
        <v>79</v>
      </c>
    </row>
    <row r="5" spans="1:4">
      <c r="C5" s="1"/>
      <c r="D5" s="16" t="s">
        <v>89</v>
      </c>
    </row>
    <row r="6" spans="1:4">
      <c r="C6" s="1"/>
      <c r="D6" s="16" t="s">
        <v>90</v>
      </c>
    </row>
    <row r="9" spans="1:4" ht="12" customHeight="1">
      <c r="A9" s="22"/>
      <c r="B9" s="22"/>
      <c r="C9" s="22"/>
    </row>
    <row r="10" spans="1:4" ht="58.5" customHeight="1">
      <c r="A10" s="21" t="s">
        <v>91</v>
      </c>
      <c r="B10" s="21"/>
      <c r="C10" s="21"/>
      <c r="D10" s="21"/>
    </row>
    <row r="11" spans="1:4" ht="15">
      <c r="C11" s="14"/>
      <c r="D11" s="14" t="s">
        <v>1</v>
      </c>
    </row>
    <row r="12" spans="1:4" ht="12.75" customHeight="1">
      <c r="A12" s="18" t="s">
        <v>50</v>
      </c>
      <c r="B12" s="23" t="s">
        <v>2</v>
      </c>
      <c r="C12" s="20" t="s">
        <v>84</v>
      </c>
      <c r="D12" s="20" t="s">
        <v>92</v>
      </c>
    </row>
    <row r="13" spans="1:4" ht="17.25" customHeight="1">
      <c r="A13" s="19"/>
      <c r="B13" s="23"/>
      <c r="C13" s="20"/>
      <c r="D13" s="20"/>
    </row>
    <row r="14" spans="1:4" ht="15">
      <c r="A14" s="2">
        <v>1</v>
      </c>
      <c r="B14" s="3">
        <v>2</v>
      </c>
      <c r="C14" s="2">
        <v>3</v>
      </c>
      <c r="D14" s="15">
        <v>3</v>
      </c>
    </row>
    <row r="15" spans="1:4" ht="14.25">
      <c r="A15" s="17" t="s">
        <v>3</v>
      </c>
      <c r="B15" s="17"/>
      <c r="C15" s="4">
        <f>C16+C43</f>
        <v>18416545</v>
      </c>
      <c r="D15" s="4">
        <f>D16+D43</f>
        <v>18299745</v>
      </c>
    </row>
    <row r="16" spans="1:4" ht="28.5">
      <c r="A16" s="5" t="s">
        <v>35</v>
      </c>
      <c r="B16" s="6" t="s">
        <v>4</v>
      </c>
      <c r="C16" s="4">
        <f>C17+C30</f>
        <v>6064200</v>
      </c>
      <c r="D16" s="4">
        <f>D17+D30</f>
        <v>6064200</v>
      </c>
    </row>
    <row r="17" spans="1:4" ht="14.25">
      <c r="A17" s="5" t="s">
        <v>36</v>
      </c>
      <c r="B17" s="6" t="s">
        <v>5</v>
      </c>
      <c r="C17" s="4">
        <f>C18+C20+C24+C26+C29</f>
        <v>4673200</v>
      </c>
      <c r="D17" s="4">
        <f>D18+D20+D24+D26+D29</f>
        <v>4769200</v>
      </c>
    </row>
    <row r="18" spans="1:4" ht="14.25">
      <c r="A18" s="5" t="s">
        <v>37</v>
      </c>
      <c r="B18" s="6" t="s">
        <v>6</v>
      </c>
      <c r="C18" s="4">
        <f>C19</f>
        <v>1747200</v>
      </c>
      <c r="D18" s="4">
        <f>D19</f>
        <v>1843200</v>
      </c>
    </row>
    <row r="19" spans="1:4" ht="15">
      <c r="A19" s="7" t="s">
        <v>35</v>
      </c>
      <c r="B19" s="8" t="s">
        <v>7</v>
      </c>
      <c r="C19" s="9">
        <v>1747200</v>
      </c>
      <c r="D19" s="9">
        <v>1843200</v>
      </c>
    </row>
    <row r="20" spans="1:4" ht="57">
      <c r="A20" s="5" t="s">
        <v>38</v>
      </c>
      <c r="B20" s="6" t="s">
        <v>8</v>
      </c>
      <c r="C20" s="4">
        <f>C21</f>
        <v>827000</v>
      </c>
      <c r="D20" s="4">
        <f>D21</f>
        <v>827000</v>
      </c>
    </row>
    <row r="21" spans="1:4" ht="45">
      <c r="A21" s="7" t="s">
        <v>39</v>
      </c>
      <c r="B21" s="8" t="s">
        <v>9</v>
      </c>
      <c r="C21" s="9">
        <f>C23</f>
        <v>827000</v>
      </c>
      <c r="D21" s="9">
        <f>D23</f>
        <v>827000</v>
      </c>
    </row>
    <row r="22" spans="1:4" ht="15">
      <c r="A22" s="7"/>
      <c r="B22" s="8" t="s">
        <v>10</v>
      </c>
      <c r="C22" s="10"/>
      <c r="D22" s="10"/>
    </row>
    <row r="23" spans="1:4" ht="15">
      <c r="A23" s="7"/>
      <c r="B23" s="8" t="s">
        <v>11</v>
      </c>
      <c r="C23" s="9">
        <v>827000</v>
      </c>
      <c r="D23" s="9">
        <v>827000</v>
      </c>
    </row>
    <row r="24" spans="1:4" ht="28.5">
      <c r="A24" s="5" t="s">
        <v>40</v>
      </c>
      <c r="B24" s="6" t="s">
        <v>12</v>
      </c>
      <c r="C24" s="4">
        <f>C25</f>
        <v>4000</v>
      </c>
      <c r="D24" s="4">
        <f>D25</f>
        <v>4000</v>
      </c>
    </row>
    <row r="25" spans="1:4" ht="15">
      <c r="A25" s="7" t="s">
        <v>41</v>
      </c>
      <c r="B25" s="8" t="s">
        <v>13</v>
      </c>
      <c r="C25" s="9">
        <v>4000</v>
      </c>
      <c r="D25" s="9">
        <v>4000</v>
      </c>
    </row>
    <row r="26" spans="1:4" ht="14.25">
      <c r="A26" s="5" t="s">
        <v>42</v>
      </c>
      <c r="B26" s="6" t="s">
        <v>14</v>
      </c>
      <c r="C26" s="4">
        <f>SUM(C27:C28)</f>
        <v>2095000</v>
      </c>
      <c r="D26" s="4">
        <f>SUM(D27:D28)</f>
        <v>2095000</v>
      </c>
    </row>
    <row r="27" spans="1:4" ht="15">
      <c r="A27" s="7" t="s">
        <v>43</v>
      </c>
      <c r="B27" s="8" t="s">
        <v>15</v>
      </c>
      <c r="C27" s="9">
        <v>1400000</v>
      </c>
      <c r="D27" s="9">
        <v>1400000</v>
      </c>
    </row>
    <row r="28" spans="1:4" ht="15">
      <c r="A28" s="7" t="s">
        <v>44</v>
      </c>
      <c r="B28" s="8" t="s">
        <v>16</v>
      </c>
      <c r="C28" s="9">
        <v>695000</v>
      </c>
      <c r="D28" s="9">
        <v>695000</v>
      </c>
    </row>
    <row r="29" spans="1:4" ht="14.25">
      <c r="A29" s="5" t="s">
        <v>45</v>
      </c>
      <c r="B29" s="6" t="s">
        <v>17</v>
      </c>
      <c r="C29" s="11">
        <v>0</v>
      </c>
      <c r="D29" s="11">
        <v>0</v>
      </c>
    </row>
    <row r="30" spans="1:4" ht="14.25">
      <c r="A30" s="5"/>
      <c r="B30" s="6" t="s">
        <v>18</v>
      </c>
      <c r="C30" s="4">
        <f>C31+C41+C39+C37</f>
        <v>1391000</v>
      </c>
      <c r="D30" s="4">
        <f>D31+D41+D39+D37</f>
        <v>1295000</v>
      </c>
    </row>
    <row r="31" spans="1:4" ht="71.25">
      <c r="A31" s="5" t="s">
        <v>46</v>
      </c>
      <c r="B31" s="6" t="s">
        <v>19</v>
      </c>
      <c r="C31" s="4">
        <f>C32</f>
        <v>891000</v>
      </c>
      <c r="D31" s="4">
        <f>D32</f>
        <v>891000</v>
      </c>
    </row>
    <row r="32" spans="1:4" ht="135">
      <c r="A32" s="7" t="s">
        <v>47</v>
      </c>
      <c r="B32" s="8" t="s">
        <v>20</v>
      </c>
      <c r="C32" s="12">
        <f>C35+C36+C34</f>
        <v>891000</v>
      </c>
      <c r="D32" s="12">
        <f>D35+D36+D34</f>
        <v>891000</v>
      </c>
    </row>
    <row r="33" spans="1:4" ht="15">
      <c r="A33" s="7"/>
      <c r="B33" s="8" t="s">
        <v>10</v>
      </c>
      <c r="C33" s="13"/>
      <c r="D33" s="13"/>
    </row>
    <row r="34" spans="1:4" ht="105">
      <c r="A34" s="7" t="s">
        <v>59</v>
      </c>
      <c r="B34" s="8" t="s">
        <v>52</v>
      </c>
      <c r="C34" s="12">
        <v>0</v>
      </c>
      <c r="D34" s="12">
        <v>0</v>
      </c>
    </row>
    <row r="35" spans="1:4" ht="120">
      <c r="A35" s="7" t="s">
        <v>58</v>
      </c>
      <c r="B35" s="8" t="s">
        <v>51</v>
      </c>
      <c r="C35" s="9">
        <v>561000</v>
      </c>
      <c r="D35" s="9">
        <v>561000</v>
      </c>
    </row>
    <row r="36" spans="1:4" ht="120">
      <c r="A36" s="7" t="s">
        <v>57</v>
      </c>
      <c r="B36" s="8" t="s">
        <v>21</v>
      </c>
      <c r="C36" s="9">
        <v>330000</v>
      </c>
      <c r="D36" s="9">
        <v>330000</v>
      </c>
    </row>
    <row r="37" spans="1:4" ht="57">
      <c r="A37" s="5" t="s">
        <v>85</v>
      </c>
      <c r="B37" s="6" t="s">
        <v>86</v>
      </c>
      <c r="C37" s="4">
        <f>SUM(C38)</f>
        <v>500000</v>
      </c>
      <c r="D37" s="4">
        <f>SUM(D38)</f>
        <v>404000</v>
      </c>
    </row>
    <row r="38" spans="1:4" ht="45">
      <c r="A38" s="7" t="s">
        <v>87</v>
      </c>
      <c r="B38" s="8" t="s">
        <v>88</v>
      </c>
      <c r="C38" s="9">
        <v>500000</v>
      </c>
      <c r="D38" s="9">
        <v>404000</v>
      </c>
    </row>
    <row r="39" spans="1:4" ht="53.25" customHeight="1">
      <c r="A39" s="7" t="s">
        <v>74</v>
      </c>
      <c r="B39" s="6" t="s">
        <v>75</v>
      </c>
      <c r="C39" s="4">
        <f>SUM(C40)</f>
        <v>0</v>
      </c>
      <c r="D39" s="4">
        <f>SUM(D40)</f>
        <v>0</v>
      </c>
    </row>
    <row r="40" spans="1:4" ht="54.75" customHeight="1">
      <c r="A40" s="7" t="s">
        <v>76</v>
      </c>
      <c r="B40" s="8" t="s">
        <v>77</v>
      </c>
      <c r="C40" s="9">
        <v>0</v>
      </c>
      <c r="D40" s="9">
        <v>0</v>
      </c>
    </row>
    <row r="41" spans="1:4" ht="14.25">
      <c r="A41" s="5" t="s">
        <v>53</v>
      </c>
      <c r="B41" s="6" t="s">
        <v>54</v>
      </c>
      <c r="C41" s="4">
        <f>C42</f>
        <v>0</v>
      </c>
      <c r="D41" s="4">
        <f>D42</f>
        <v>0</v>
      </c>
    </row>
    <row r="42" spans="1:4" ht="30">
      <c r="A42" s="7" t="s">
        <v>55</v>
      </c>
      <c r="B42" s="8" t="s">
        <v>56</v>
      </c>
      <c r="C42" s="9"/>
      <c r="D42" s="9"/>
    </row>
    <row r="43" spans="1:4" ht="14.25">
      <c r="A43" s="5" t="s">
        <v>48</v>
      </c>
      <c r="B43" s="6" t="s">
        <v>22</v>
      </c>
      <c r="C43" s="4">
        <f>C44+C57</f>
        <v>12352345</v>
      </c>
      <c r="D43" s="4">
        <f>D44+D57</f>
        <v>12235545</v>
      </c>
    </row>
    <row r="44" spans="1:4" ht="42.75">
      <c r="A44" s="5" t="s">
        <v>49</v>
      </c>
      <c r="B44" s="6" t="s">
        <v>23</v>
      </c>
      <c r="C44" s="4">
        <f>C45+C48+C53</f>
        <v>12352345</v>
      </c>
      <c r="D44" s="4">
        <f>D45+D48+D53</f>
        <v>12235545</v>
      </c>
    </row>
    <row r="45" spans="1:4" ht="42.75">
      <c r="A45" s="5" t="s">
        <v>66</v>
      </c>
      <c r="B45" s="6" t="s">
        <v>24</v>
      </c>
      <c r="C45" s="4">
        <f>SUM(C46:C47)</f>
        <v>6882400</v>
      </c>
      <c r="D45" s="4">
        <f>SUM(D46:D47)</f>
        <v>6490000</v>
      </c>
    </row>
    <row r="46" spans="1:4" ht="30">
      <c r="A46" s="7" t="s">
        <v>65</v>
      </c>
      <c r="B46" s="8" t="s">
        <v>25</v>
      </c>
      <c r="C46" s="9">
        <v>6882400</v>
      </c>
      <c r="D46" s="9">
        <v>6490000</v>
      </c>
    </row>
    <row r="47" spans="1:4" ht="45">
      <c r="A47" s="7" t="s">
        <v>64</v>
      </c>
      <c r="B47" s="8" t="s">
        <v>26</v>
      </c>
      <c r="C47" s="9">
        <v>0</v>
      </c>
      <c r="D47" s="9">
        <v>0</v>
      </c>
    </row>
    <row r="48" spans="1:4" ht="57">
      <c r="A48" s="5" t="s">
        <v>63</v>
      </c>
      <c r="B48" s="6" t="s">
        <v>27</v>
      </c>
      <c r="C48" s="4">
        <f>SUM(C49:C52)</f>
        <v>5193300</v>
      </c>
      <c r="D48" s="4">
        <f>SUM(D49:D52)</f>
        <v>5412700</v>
      </c>
    </row>
    <row r="49" spans="1:4" ht="120">
      <c r="A49" s="7" t="s">
        <v>60</v>
      </c>
      <c r="B49" s="8" t="s">
        <v>68</v>
      </c>
      <c r="C49" s="9">
        <v>1001200</v>
      </c>
      <c r="D49" s="9">
        <v>1001200</v>
      </c>
    </row>
    <row r="50" spans="1:4" ht="46.5" customHeight="1">
      <c r="A50" s="7" t="s">
        <v>80</v>
      </c>
      <c r="B50" s="8" t="s">
        <v>81</v>
      </c>
      <c r="C50" s="9">
        <v>0</v>
      </c>
      <c r="D50" s="9"/>
    </row>
    <row r="51" spans="1:4" ht="49.5" customHeight="1">
      <c r="A51" s="7" t="s">
        <v>82</v>
      </c>
      <c r="B51" s="8" t="s">
        <v>83</v>
      </c>
      <c r="C51" s="9">
        <v>3039000</v>
      </c>
      <c r="D51" s="9">
        <v>3376700</v>
      </c>
    </row>
    <row r="52" spans="1:4" ht="15">
      <c r="A52" s="7" t="s">
        <v>62</v>
      </c>
      <c r="B52" s="8" t="s">
        <v>28</v>
      </c>
      <c r="C52" s="9">
        <v>1153100</v>
      </c>
      <c r="D52" s="9">
        <v>1034800</v>
      </c>
    </row>
    <row r="53" spans="1:4" ht="42.75">
      <c r="A53" s="5" t="s">
        <v>61</v>
      </c>
      <c r="B53" s="6" t="s">
        <v>29</v>
      </c>
      <c r="C53" s="4">
        <f>SUM(C54:C56)</f>
        <v>276645</v>
      </c>
      <c r="D53" s="4">
        <f>SUM(D54:D56)</f>
        <v>332845</v>
      </c>
    </row>
    <row r="54" spans="1:4" ht="60">
      <c r="A54" s="7" t="s">
        <v>69</v>
      </c>
      <c r="B54" s="8" t="s">
        <v>30</v>
      </c>
      <c r="C54" s="9">
        <v>215120</v>
      </c>
      <c r="D54" s="9">
        <v>271320</v>
      </c>
    </row>
    <row r="55" spans="1:4" ht="45">
      <c r="A55" s="7" t="s">
        <v>67</v>
      </c>
      <c r="B55" s="8" t="s">
        <v>31</v>
      </c>
      <c r="C55" s="9">
        <v>61525</v>
      </c>
      <c r="D55" s="9">
        <v>61525</v>
      </c>
    </row>
    <row r="56" spans="1:4" ht="15">
      <c r="A56" s="7" t="s">
        <v>70</v>
      </c>
      <c r="B56" s="8" t="s">
        <v>32</v>
      </c>
      <c r="C56" s="9">
        <v>0</v>
      </c>
      <c r="D56" s="9">
        <v>0</v>
      </c>
    </row>
    <row r="57" spans="1:4" ht="0.75" customHeight="1">
      <c r="A57" s="5" t="s">
        <v>71</v>
      </c>
      <c r="B57" s="6" t="s">
        <v>33</v>
      </c>
      <c r="C57" s="4">
        <f>C58</f>
        <v>0</v>
      </c>
      <c r="D57" s="4">
        <f>D58</f>
        <v>0</v>
      </c>
    </row>
    <row r="58" spans="1:4" ht="60" hidden="1">
      <c r="A58" s="7" t="s">
        <v>72</v>
      </c>
      <c r="B58" s="8" t="s">
        <v>34</v>
      </c>
      <c r="C58" s="9">
        <v>0</v>
      </c>
      <c r="D58" s="9">
        <v>0</v>
      </c>
    </row>
  </sheetData>
  <mergeCells count="7">
    <mergeCell ref="A15:B15"/>
    <mergeCell ref="A12:A13"/>
    <mergeCell ref="D12:D13"/>
    <mergeCell ref="A10:D10"/>
    <mergeCell ref="A9:C9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Тутаринова</dc:creator>
  <cp:lastModifiedBy>PSP-PC</cp:lastModifiedBy>
  <cp:lastPrinted>2021-11-11T12:47:12Z</cp:lastPrinted>
  <dcterms:created xsi:type="dcterms:W3CDTF">2018-09-20T07:11:57Z</dcterms:created>
  <dcterms:modified xsi:type="dcterms:W3CDTF">2021-11-22T08:39:08Z</dcterms:modified>
</cp:coreProperties>
</file>